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160" yWindow="-20" windowWidth="31740" windowHeight="16040" tabRatio="661"/>
  </bookViews>
  <sheets>
    <sheet name="Data" sheetId="1" r:id="rId1"/>
    <sheet name="byMonth" sheetId="8" r:id="rId2"/>
  </sheets>
  <definedNames>
    <definedName name="_xlnm.Print_Area" localSheetId="0">Data!$A$1:$AP$33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29" i="1" l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</calcChain>
</file>

<file path=xl/comments1.xml><?xml version="1.0" encoding="utf-8"?>
<comments xmlns="http://schemas.openxmlformats.org/spreadsheetml/2006/main">
  <authors>
    <author/>
  </authors>
  <commentList>
    <comment ref="U7" authorId="0">
      <text>
        <r>
          <rPr>
            <sz val="10"/>
            <rFont val="Arial"/>
            <family val="2"/>
          </rPr>
          <t>211 days</t>
        </r>
      </text>
    </comment>
    <comment ref="G9" authorId="0">
      <text>
        <r>
          <rPr>
            <sz val="10"/>
            <rFont val="Arial"/>
            <family val="2"/>
          </rPr>
          <t>95 days: Dec 22-Mar 27</t>
        </r>
      </text>
    </comment>
    <comment ref="U20" authorId="0">
      <text>
        <r>
          <rPr>
            <sz val="10"/>
            <rFont val="Arial"/>
            <family val="2"/>
          </rPr>
          <t>211 days</t>
        </r>
      </text>
    </comment>
    <comment ref="G21" authorId="0">
      <text>
        <r>
          <rPr>
            <sz val="10"/>
            <rFont val="Arial"/>
            <family val="2"/>
          </rPr>
          <t>95 days: Dec 22 – Mar 27</t>
        </r>
      </text>
    </comment>
  </commentList>
</comments>
</file>

<file path=xl/sharedStrings.xml><?xml version="1.0" encoding="utf-8"?>
<sst xmlns="http://schemas.openxmlformats.org/spreadsheetml/2006/main" count="167" uniqueCount="45">
  <si>
    <t>Mason Electric Energy usage &amp; costs by month</t>
  </si>
  <si>
    <t>Billing Begin Date</t>
  </si>
  <si>
    <t>Billing End Date</t>
  </si>
  <si>
    <t>Days</t>
  </si>
  <si>
    <t>Meter</t>
  </si>
  <si>
    <t>Serv.Ref</t>
  </si>
  <si>
    <t>Account</t>
  </si>
  <si>
    <t>Location</t>
  </si>
  <si>
    <t>KWh</t>
  </si>
  <si>
    <t>S 7109 7387</t>
  </si>
  <si>
    <t>5608 134 1018</t>
  </si>
  <si>
    <t>39 Sand Pit Rd</t>
  </si>
  <si>
    <t>S 7110 5428</t>
  </si>
  <si>
    <t>5629 210 1029</t>
  </si>
  <si>
    <t>Mason Town Hall</t>
  </si>
  <si>
    <t>S 7144 0082</t>
  </si>
  <si>
    <t>5623 235 1049</t>
  </si>
  <si>
    <t>960 Townsend Rd: Comm Tower</t>
  </si>
  <si>
    <t>S 7144 0106</t>
  </si>
  <si>
    <t>83 Depot Rd, Rear, Hwy Office</t>
  </si>
  <si>
    <t>S 7144 0107</t>
  </si>
  <si>
    <t>S 7245 8838</t>
  </si>
  <si>
    <t>5669 775 7078</t>
  </si>
  <si>
    <t>834 Valley Rd</t>
  </si>
  <si>
    <t>S 7304 6315</t>
  </si>
  <si>
    <t>38 Darling Hill Rd:Police Dept</t>
  </si>
  <si>
    <t>S 7304 6316</t>
  </si>
  <si>
    <t>16 Darling Hill Rd: Mann House</t>
  </si>
  <si>
    <t>Unmetered</t>
  </si>
  <si>
    <t>8000 976 0150</t>
  </si>
  <si>
    <t>Street Lights, not metered</t>
  </si>
  <si>
    <t xml:space="preserve">  (5 Merc @ 47, 1 Sodium @123)</t>
  </si>
  <si>
    <t>TOTAL KWh</t>
  </si>
  <si>
    <t>CHARGES</t>
  </si>
  <si>
    <t>$</t>
  </si>
  <si>
    <t>MannH,Police,TH,Hwy,Fire</t>
  </si>
  <si>
    <t>TOTAL $ {Note: includes 'rental' of street lights}</t>
  </si>
  <si>
    <t xml:space="preserve">   $/Kwh</t>
  </si>
  <si>
    <t>Notes per telcon Eversource business center</t>
  </si>
  <si>
    <t xml:space="preserve"> 1) Service Ref is meter location, never changes</t>
  </si>
  <si>
    <t xml:space="preserve"> 2) Meter may change iff meter is replaced</t>
  </si>
  <si>
    <t xml:space="preserve"> 3) Account changes if owner changes, but Serv Ref would remain unchanged</t>
  </si>
  <si>
    <t xml:space="preserve"> 4) Street lights are unmetered</t>
  </si>
  <si>
    <t>101 Depot Rd, Front {Fire}</t>
  </si>
  <si>
    <t>Month for plotting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</si>
</sst>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;&quot; (&quot;#,##0.00\);&quot; -&quot;#\ ;@\ "/>
    <numFmt numFmtId="165" formatCode="#,##0\ ;&quot; (&quot;#,##0\);&quot; -&quot;#\ ;@\ "/>
    <numFmt numFmtId="166" formatCode="mm/dd/yy;@"/>
    <numFmt numFmtId="167" formatCode="#,##0\ ;\(#,##0\)"/>
    <numFmt numFmtId="168" formatCode="[$$-409]#,##0.00;[Red]\-[$$-409]#,##0.00"/>
    <numFmt numFmtId="169" formatCode="\$#,##0.00"/>
  </numFmts>
  <fonts count="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165" fontId="0" fillId="0" borderId="0" xfId="1" applyNumberFormat="1" applyFont="1" applyFill="1" applyBorder="1" applyAlignment="1" applyProtection="1"/>
    <xf numFmtId="0" fontId="1" fillId="0" borderId="0" xfId="0" applyFont="1"/>
    <xf numFmtId="166" fontId="0" fillId="0" borderId="0" xfId="0" applyNumberFormat="1" applyFont="1"/>
    <xf numFmtId="166" fontId="0" fillId="0" borderId="0" xfId="1" applyNumberFormat="1" applyFont="1" applyFill="1" applyBorder="1" applyAlignment="1" applyProtection="1"/>
    <xf numFmtId="2" fontId="0" fillId="0" borderId="0" xfId="0" applyNumberFormat="1" applyFont="1"/>
    <xf numFmtId="2" fontId="0" fillId="0" borderId="0" xfId="1" applyNumberFormat="1" applyFont="1" applyFill="1" applyBorder="1" applyAlignment="1" applyProtection="1"/>
    <xf numFmtId="1" fontId="0" fillId="0" borderId="0" xfId="0" applyNumberFormat="1" applyFont="1"/>
    <xf numFmtId="0" fontId="0" fillId="0" borderId="1" xfId="0" applyFont="1" applyBorder="1"/>
    <xf numFmtId="165" fontId="0" fillId="0" borderId="1" xfId="1" applyNumberFormat="1" applyFont="1" applyFill="1" applyBorder="1" applyAlignment="1" applyProtection="1"/>
    <xf numFmtId="0" fontId="0" fillId="0" borderId="1" xfId="0" applyFont="1" applyBorder="1" applyAlignment="1">
      <alignment horizontal="right"/>
    </xf>
    <xf numFmtId="0" fontId="0" fillId="0" borderId="0" xfId="0" applyFont="1" applyFill="1"/>
    <xf numFmtId="0" fontId="0" fillId="2" borderId="0" xfId="0" applyFont="1" applyFill="1"/>
    <xf numFmtId="167" fontId="0" fillId="0" borderId="0" xfId="1" applyNumberFormat="1" applyFont="1" applyFill="1" applyBorder="1" applyAlignment="1" applyProtection="1"/>
    <xf numFmtId="0" fontId="0" fillId="3" borderId="0" xfId="0" applyFont="1" applyFill="1"/>
    <xf numFmtId="0" fontId="2" fillId="0" borderId="0" xfId="0" applyFont="1"/>
    <xf numFmtId="0" fontId="0" fillId="4" borderId="0" xfId="0" applyFont="1" applyFill="1"/>
    <xf numFmtId="165" fontId="0" fillId="4" borderId="0" xfId="1" applyNumberFormat="1" applyFont="1" applyFill="1" applyBorder="1" applyAlignment="1" applyProtection="1"/>
    <xf numFmtId="167" fontId="0" fillId="4" borderId="0" xfId="1" applyNumberFormat="1" applyFont="1" applyFill="1" applyBorder="1" applyAlignment="1" applyProtection="1"/>
    <xf numFmtId="0" fontId="0" fillId="0" borderId="0" xfId="0" applyFont="1" applyAlignment="1">
      <alignment horizontal="right"/>
    </xf>
    <xf numFmtId="168" fontId="0" fillId="0" borderId="0" xfId="0" applyNumberFormat="1" applyFont="1"/>
    <xf numFmtId="169" fontId="0" fillId="0" borderId="0" xfId="0" applyNumberFormat="1" applyFont="1" applyFill="1"/>
    <xf numFmtId="169" fontId="0" fillId="2" borderId="0" xfId="0" applyNumberFormat="1" applyFont="1" applyFill="1"/>
    <xf numFmtId="169" fontId="0" fillId="0" borderId="0" xfId="0" applyNumberFormat="1" applyFont="1"/>
    <xf numFmtId="168" fontId="0" fillId="0" borderId="0" xfId="0" applyNumberFormat="1" applyFont="1" applyFill="1"/>
    <xf numFmtId="169" fontId="0" fillId="4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A60D"/>
      <color rgb="FF20F7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Town of Mason's</a:t>
            </a:r>
            <a:r>
              <a:rPr lang="en-US" sz="1400" baseline="0"/>
              <a:t> Electricity Usage: total KWh/Month   1/2015…2/2018</a:t>
            </a:r>
          </a:p>
          <a:p>
            <a:pPr>
              <a:defRPr/>
            </a:pPr>
            <a:r>
              <a:rPr lang="en-US" sz="1100" b="0" baseline="0"/>
              <a:t>Includes Mann House, Town Hall, Police Dept, Highway, Fire Dep and Communications Tower</a:t>
            </a:r>
          </a:p>
          <a:p>
            <a:pPr>
              <a:defRPr/>
            </a:pPr>
            <a:r>
              <a:rPr lang="en-US" sz="1100" b="0" baseline="0"/>
              <a:t>Does not include Mason Elementary Sch</a:t>
            </a:r>
            <a:r>
              <a:rPr lang="en-US" sz="1200" b="0" baseline="0"/>
              <a:t>ool</a:t>
            </a:r>
            <a:endParaRPr lang="en-US" sz="1200" b="0"/>
          </a:p>
        </c:rich>
      </c:tx>
      <c:layout>
        <c:manualLayout>
          <c:xMode val="edge"/>
          <c:yMode val="edge"/>
          <c:x val="0.269483683440938"/>
          <c:y val="0.034882880556862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627072639811"/>
          <c:y val="0.0375495669080944"/>
          <c:w val="0.840100911020935"/>
          <c:h val="0.868253093838554"/>
        </c:manualLayout>
      </c:layout>
      <c:scatterChart>
        <c:scatterStyle val="lineMarker"/>
        <c:varyColors val="0"/>
        <c:ser>
          <c:idx val="0"/>
          <c:order val="0"/>
          <c:tx>
            <c:v>2015</c:v>
          </c:tx>
          <c:spPr>
            <a:ln w="19050" cmpd="sng">
              <a:solidFill>
                <a:srgbClr val="FEA60D"/>
              </a:solidFill>
            </a:ln>
          </c:spPr>
          <c:marker>
            <c:symbol val="diamond"/>
            <c:size val="6"/>
            <c:spPr>
              <a:solidFill>
                <a:srgbClr val="FEA60D"/>
              </a:solidFill>
            </c:spPr>
          </c:marker>
          <c:xVal>
            <c:numRef>
              <c:f>Data!$E$29:$P$29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Data!$E$17:$P$17</c:f>
              <c:numCache>
                <c:formatCode>#,##0\ ;\(#,##0\)</c:formatCode>
                <c:ptCount val="12"/>
                <c:pt idx="0">
                  <c:v>6095.0</c:v>
                </c:pt>
                <c:pt idx="1">
                  <c:v>6138.0</c:v>
                </c:pt>
                <c:pt idx="2">
                  <c:v>8761.0</c:v>
                </c:pt>
                <c:pt idx="3">
                  <c:v>4843.0</c:v>
                </c:pt>
                <c:pt idx="4">
                  <c:v>2796.0</c:v>
                </c:pt>
                <c:pt idx="5">
                  <c:v>4342.0</c:v>
                </c:pt>
                <c:pt idx="6">
                  <c:v>4767.0</c:v>
                </c:pt>
                <c:pt idx="7">
                  <c:v>4555.0</c:v>
                </c:pt>
                <c:pt idx="8">
                  <c:v>4734.0</c:v>
                </c:pt>
                <c:pt idx="9">
                  <c:v>3955.0</c:v>
                </c:pt>
                <c:pt idx="10">
                  <c:v>3518.0</c:v>
                </c:pt>
                <c:pt idx="11">
                  <c:v>4218.0</c:v>
                </c:pt>
              </c:numCache>
            </c:numRef>
          </c:yVal>
          <c:smooth val="0"/>
        </c:ser>
        <c:ser>
          <c:idx val="1"/>
          <c:order val="1"/>
          <c:tx>
            <c:v>2016</c:v>
          </c:tx>
          <c:spPr>
            <a:ln w="19050" cmpd="sng">
              <a:solidFill>
                <a:srgbClr val="20F71A"/>
              </a:solidFill>
            </a:ln>
          </c:spPr>
          <c:marker>
            <c:symbol val="square"/>
            <c:size val="6"/>
            <c:spPr>
              <a:solidFill>
                <a:srgbClr val="20F71A"/>
              </a:solidFill>
            </c:spPr>
          </c:marker>
          <c:xVal>
            <c:numRef>
              <c:f>Data!$Q$29:$AB$29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Data!$Q$17:$AB$17</c:f>
              <c:numCache>
                <c:formatCode>#,##0\ ;\(#,##0\)</c:formatCode>
                <c:ptCount val="12"/>
                <c:pt idx="0">
                  <c:v>6054.0</c:v>
                </c:pt>
                <c:pt idx="1">
                  <c:v>6424.0</c:v>
                </c:pt>
                <c:pt idx="2">
                  <c:v>4857.0</c:v>
                </c:pt>
                <c:pt idx="3">
                  <c:v>4216.0</c:v>
                </c:pt>
                <c:pt idx="4">
                  <c:v>3292.0</c:v>
                </c:pt>
                <c:pt idx="5">
                  <c:v>3526.0</c:v>
                </c:pt>
                <c:pt idx="6">
                  <c:v>4820.0</c:v>
                </c:pt>
                <c:pt idx="7">
                  <c:v>4729.0</c:v>
                </c:pt>
                <c:pt idx="8">
                  <c:v>5364.0</c:v>
                </c:pt>
                <c:pt idx="9">
                  <c:v>3755.0</c:v>
                </c:pt>
                <c:pt idx="10">
                  <c:v>3800.0</c:v>
                </c:pt>
                <c:pt idx="11">
                  <c:v>6601.0</c:v>
                </c:pt>
              </c:numCache>
            </c:numRef>
          </c:yVal>
          <c:smooth val="0"/>
        </c:ser>
        <c:ser>
          <c:idx val="2"/>
          <c:order val="2"/>
          <c:tx>
            <c:v>2017</c:v>
          </c:tx>
          <c:spPr>
            <a:ln w="19050" cmpd="sng">
              <a:solidFill>
                <a:srgbClr val="3366FF"/>
              </a:solidFill>
            </a:ln>
          </c:spPr>
          <c:marker>
            <c:symbol val="triangle"/>
            <c:size val="6"/>
            <c:spPr>
              <a:solidFill>
                <a:srgbClr val="3366FF"/>
              </a:solidFill>
            </c:spPr>
          </c:marker>
          <c:xVal>
            <c:numRef>
              <c:f>Data!$AC$29:$AN$29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Data!$AC$17:$AN$17</c:f>
              <c:numCache>
                <c:formatCode>#,##0\ ;\(#,##0\)</c:formatCode>
                <c:ptCount val="12"/>
                <c:pt idx="0">
                  <c:v>8706.0</c:v>
                </c:pt>
                <c:pt idx="1">
                  <c:v>6798.0</c:v>
                </c:pt>
                <c:pt idx="2">
                  <c:v>6316.0</c:v>
                </c:pt>
                <c:pt idx="3">
                  <c:v>6319.0</c:v>
                </c:pt>
                <c:pt idx="4">
                  <c:v>3829.0</c:v>
                </c:pt>
                <c:pt idx="5">
                  <c:v>4029.0</c:v>
                </c:pt>
                <c:pt idx="6">
                  <c:v>3965.0</c:v>
                </c:pt>
                <c:pt idx="7">
                  <c:v>3899.0</c:v>
                </c:pt>
                <c:pt idx="8">
                  <c:v>4202.0</c:v>
                </c:pt>
                <c:pt idx="9">
                  <c:v>3677.0</c:v>
                </c:pt>
                <c:pt idx="10">
                  <c:v>3550.0</c:v>
                </c:pt>
                <c:pt idx="11">
                  <c:v>5857.0</c:v>
                </c:pt>
              </c:numCache>
            </c:numRef>
          </c:yVal>
          <c:smooth val="0"/>
        </c:ser>
        <c:ser>
          <c:idx val="3"/>
          <c:order val="3"/>
          <c:tx>
            <c:v>2018</c:v>
          </c:tx>
          <c:spPr>
            <a:ln w="19050" cmpd="sng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</c:spPr>
          </c:marker>
          <c:xVal>
            <c:numRef>
              <c:f>Data!$AO$29:$AP$29</c:f>
              <c:numCache>
                <c:formatCode>General</c:formatCode>
                <c:ptCount val="2"/>
                <c:pt idx="0">
                  <c:v>1.0</c:v>
                </c:pt>
                <c:pt idx="1">
                  <c:v>2.0</c:v>
                </c:pt>
              </c:numCache>
            </c:numRef>
          </c:xVal>
          <c:yVal>
            <c:numRef>
              <c:f>Data!$AO$17:$AP$17</c:f>
              <c:numCache>
                <c:formatCode>#,##0\ ;\(#,##0\)</c:formatCode>
                <c:ptCount val="2"/>
                <c:pt idx="0">
                  <c:v>8025.0</c:v>
                </c:pt>
                <c:pt idx="1">
                  <c:v>6831.0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791624"/>
        <c:axId val="-2144564568"/>
      </c:scatterChart>
      <c:valAx>
        <c:axId val="-2144791624"/>
        <c:scaling>
          <c:orientation val="minMax"/>
          <c:max val="12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44564568"/>
        <c:crosses val="autoZero"/>
        <c:crossBetween val="midCat"/>
        <c:majorUnit val="1.0"/>
      </c:valAx>
      <c:valAx>
        <c:axId val="-2144564568"/>
        <c:scaling>
          <c:orientation val="minMax"/>
          <c:min val="20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KWh per month</a:t>
                </a:r>
              </a:p>
            </c:rich>
          </c:tx>
          <c:layout/>
          <c:overlay val="0"/>
        </c:title>
        <c:numFmt formatCode="#,##0\ ;\(#,##0\)" sourceLinked="1"/>
        <c:majorTickMark val="out"/>
        <c:minorTickMark val="none"/>
        <c:tickLblPos val="nextTo"/>
        <c:crossAx val="-214479162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7492811265486"/>
          <c:y val="0.165616260503704"/>
          <c:w val="0.395861573190723"/>
          <c:h val="0.0758977320462603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4132" cy="58252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3"/>
  <sheetViews>
    <sheetView tabSelected="1" topLeftCell="A22" workbookViewId="0">
      <pane xSplit="4" topLeftCell="E1" activePane="topRight" state="frozenSplit"/>
      <selection pane="topRight" activeCell="D67" sqref="D67"/>
    </sheetView>
  </sheetViews>
  <sheetFormatPr baseColWidth="10" defaultColWidth="11.5" defaultRowHeight="12" x14ac:dyDescent="0"/>
  <cols>
    <col min="1" max="1" width="11" style="1" customWidth="1"/>
    <col min="2" max="2" width="11.6640625" style="2" customWidth="1"/>
    <col min="3" max="3" width="12.83203125" style="1" customWidth="1"/>
    <col min="4" max="4" width="26.83203125" style="1" customWidth="1"/>
    <col min="5" max="59" width="8.83203125" style="1" customWidth="1"/>
    <col min="60" max="16384" width="11.5" style="1"/>
  </cols>
  <sheetData>
    <row r="1" spans="1:59">
      <c r="A1" s="3" t="s">
        <v>0</v>
      </c>
    </row>
    <row r="2" spans="1:59" s="4" customFormat="1">
      <c r="A2" s="4" t="s">
        <v>1</v>
      </c>
      <c r="B2" s="5"/>
      <c r="E2" s="4">
        <v>41995</v>
      </c>
      <c r="F2" s="4">
        <v>42027</v>
      </c>
      <c r="G2" s="4">
        <v>42059</v>
      </c>
      <c r="H2" s="4">
        <v>42087</v>
      </c>
      <c r="I2" s="4">
        <v>42116</v>
      </c>
      <c r="J2" s="4">
        <v>42143</v>
      </c>
      <c r="K2" s="4">
        <v>42173</v>
      </c>
      <c r="L2" s="4">
        <v>42205</v>
      </c>
      <c r="M2" s="4">
        <v>42235</v>
      </c>
      <c r="N2" s="4">
        <v>42265</v>
      </c>
      <c r="O2" s="4">
        <v>42297</v>
      </c>
      <c r="P2" s="4">
        <v>42325</v>
      </c>
      <c r="Q2" s="4">
        <v>42354</v>
      </c>
      <c r="R2" s="4">
        <v>42387</v>
      </c>
      <c r="S2" s="4">
        <v>42417</v>
      </c>
      <c r="T2" s="4">
        <v>42447</v>
      </c>
      <c r="U2" s="4">
        <v>42479</v>
      </c>
      <c r="V2" s="4">
        <v>42508</v>
      </c>
      <c r="W2" s="4">
        <v>42538</v>
      </c>
      <c r="X2" s="4">
        <v>42571</v>
      </c>
      <c r="Y2" s="4">
        <v>42601</v>
      </c>
      <c r="Z2" s="4">
        <v>42632</v>
      </c>
      <c r="AA2" s="4">
        <v>42662</v>
      </c>
      <c r="AB2" s="4">
        <v>42692</v>
      </c>
      <c r="AC2" s="4">
        <v>42723</v>
      </c>
      <c r="AD2" s="4">
        <v>42754</v>
      </c>
      <c r="AE2" s="4">
        <v>42782</v>
      </c>
      <c r="AF2" s="4">
        <v>42811</v>
      </c>
      <c r="AG2" s="4">
        <v>42844</v>
      </c>
      <c r="AH2" s="4">
        <v>42872</v>
      </c>
      <c r="AI2" s="4">
        <v>42905</v>
      </c>
      <c r="AJ2" s="4">
        <v>42935</v>
      </c>
      <c r="AK2" s="4">
        <v>42965</v>
      </c>
      <c r="AL2" s="4">
        <v>42997</v>
      </c>
      <c r="AM2" s="4">
        <v>43026</v>
      </c>
      <c r="AN2" s="4">
        <v>43055</v>
      </c>
      <c r="AO2" s="4">
        <v>43087</v>
      </c>
      <c r="AP2" s="4">
        <v>43118</v>
      </c>
    </row>
    <row r="3" spans="1:59" s="4" customFormat="1">
      <c r="A3" s="4" t="s">
        <v>2</v>
      </c>
      <c r="B3" s="5"/>
      <c r="E3" s="4">
        <v>42027</v>
      </c>
      <c r="F3" s="4">
        <v>42059</v>
      </c>
      <c r="G3" s="4">
        <v>42087</v>
      </c>
      <c r="H3" s="4">
        <v>42110</v>
      </c>
      <c r="I3" s="4">
        <v>42143</v>
      </c>
      <c r="J3" s="4">
        <v>42173</v>
      </c>
      <c r="K3" s="4">
        <v>42205</v>
      </c>
      <c r="L3" s="4">
        <v>42235</v>
      </c>
      <c r="M3" s="4">
        <v>42265</v>
      </c>
      <c r="N3" s="4">
        <v>42297</v>
      </c>
      <c r="O3" s="4">
        <v>42325</v>
      </c>
      <c r="P3" s="4">
        <v>42354</v>
      </c>
      <c r="Q3" s="4">
        <v>42387</v>
      </c>
      <c r="R3" s="4">
        <v>42417</v>
      </c>
      <c r="S3" s="4">
        <v>42447</v>
      </c>
      <c r="T3" s="4">
        <v>42479</v>
      </c>
      <c r="U3" s="4">
        <v>42508</v>
      </c>
      <c r="V3" s="4">
        <v>42538</v>
      </c>
      <c r="W3" s="4">
        <v>42571</v>
      </c>
      <c r="X3" s="4">
        <v>42601</v>
      </c>
      <c r="Y3" s="4">
        <v>42632</v>
      </c>
      <c r="Z3" s="4">
        <v>42662</v>
      </c>
      <c r="AA3" s="4">
        <v>42692</v>
      </c>
      <c r="AB3" s="4">
        <v>42723</v>
      </c>
      <c r="AC3" s="4">
        <v>42754</v>
      </c>
      <c r="AD3" s="4">
        <v>42782</v>
      </c>
      <c r="AE3" s="4">
        <v>42811</v>
      </c>
      <c r="AF3" s="4">
        <v>42844</v>
      </c>
      <c r="AG3" s="4">
        <v>42872</v>
      </c>
      <c r="AH3" s="4">
        <v>42905</v>
      </c>
      <c r="AI3" s="4">
        <v>42935</v>
      </c>
      <c r="AJ3" s="4">
        <v>42965</v>
      </c>
      <c r="AK3" s="4">
        <v>42997</v>
      </c>
      <c r="AL3" s="4">
        <v>43026</v>
      </c>
      <c r="AM3" s="4">
        <v>43055</v>
      </c>
      <c r="AN3" s="4">
        <v>43087</v>
      </c>
      <c r="AO3" s="4">
        <v>43118</v>
      </c>
      <c r="AP3" s="4">
        <v>43147</v>
      </c>
    </row>
    <row r="4" spans="1:59" s="6" customFormat="1">
      <c r="A4" s="6" t="s">
        <v>3</v>
      </c>
      <c r="B4" s="7"/>
      <c r="E4" s="8">
        <f t="shared" ref="E4:AJ4" si="0">E3-E2</f>
        <v>32</v>
      </c>
      <c r="F4" s="8">
        <f t="shared" si="0"/>
        <v>32</v>
      </c>
      <c r="G4" s="8">
        <f t="shared" si="0"/>
        <v>28</v>
      </c>
      <c r="H4" s="8">
        <f t="shared" si="0"/>
        <v>23</v>
      </c>
      <c r="I4" s="8">
        <f t="shared" si="0"/>
        <v>27</v>
      </c>
      <c r="J4" s="8">
        <f t="shared" si="0"/>
        <v>30</v>
      </c>
      <c r="K4" s="8">
        <f t="shared" si="0"/>
        <v>32</v>
      </c>
      <c r="L4" s="8">
        <f t="shared" si="0"/>
        <v>30</v>
      </c>
      <c r="M4" s="8">
        <f t="shared" si="0"/>
        <v>30</v>
      </c>
      <c r="N4" s="8">
        <f t="shared" si="0"/>
        <v>32</v>
      </c>
      <c r="O4" s="8">
        <f t="shared" si="0"/>
        <v>28</v>
      </c>
      <c r="P4" s="8">
        <f t="shared" si="0"/>
        <v>29</v>
      </c>
      <c r="Q4" s="8">
        <f t="shared" si="0"/>
        <v>33</v>
      </c>
      <c r="R4" s="8">
        <f t="shared" si="0"/>
        <v>30</v>
      </c>
      <c r="S4" s="8">
        <f t="shared" si="0"/>
        <v>30</v>
      </c>
      <c r="T4" s="8">
        <f t="shared" si="0"/>
        <v>32</v>
      </c>
      <c r="U4" s="8">
        <f t="shared" si="0"/>
        <v>29</v>
      </c>
      <c r="V4" s="8">
        <f t="shared" si="0"/>
        <v>30</v>
      </c>
      <c r="W4" s="8">
        <f t="shared" si="0"/>
        <v>33</v>
      </c>
      <c r="X4" s="8">
        <f t="shared" si="0"/>
        <v>30</v>
      </c>
      <c r="Y4" s="8">
        <f t="shared" si="0"/>
        <v>31</v>
      </c>
      <c r="Z4" s="8">
        <f t="shared" si="0"/>
        <v>30</v>
      </c>
      <c r="AA4" s="8">
        <f t="shared" si="0"/>
        <v>30</v>
      </c>
      <c r="AB4" s="8">
        <f t="shared" si="0"/>
        <v>31</v>
      </c>
      <c r="AC4" s="8">
        <f t="shared" si="0"/>
        <v>31</v>
      </c>
      <c r="AD4" s="8">
        <f t="shared" si="0"/>
        <v>28</v>
      </c>
      <c r="AE4" s="8">
        <f t="shared" si="0"/>
        <v>29</v>
      </c>
      <c r="AF4" s="8">
        <f t="shared" si="0"/>
        <v>33</v>
      </c>
      <c r="AG4" s="8">
        <f t="shared" si="0"/>
        <v>28</v>
      </c>
      <c r="AH4" s="8">
        <f t="shared" si="0"/>
        <v>33</v>
      </c>
      <c r="AI4" s="8">
        <f t="shared" si="0"/>
        <v>30</v>
      </c>
      <c r="AJ4" s="8">
        <f t="shared" si="0"/>
        <v>30</v>
      </c>
      <c r="AK4" s="8">
        <f t="shared" ref="AK4:BP4" si="1">AK3-AK2</f>
        <v>32</v>
      </c>
      <c r="AL4" s="8">
        <f t="shared" si="1"/>
        <v>29</v>
      </c>
      <c r="AM4" s="8">
        <f t="shared" si="1"/>
        <v>29</v>
      </c>
      <c r="AN4" s="8">
        <f t="shared" si="1"/>
        <v>32</v>
      </c>
      <c r="AO4" s="8">
        <f t="shared" si="1"/>
        <v>31</v>
      </c>
      <c r="AP4" s="8">
        <f t="shared" si="1"/>
        <v>29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 t="shared" si="1"/>
        <v>0</v>
      </c>
      <c r="AX4" s="8">
        <f t="shared" si="1"/>
        <v>0</v>
      </c>
      <c r="AY4" s="8">
        <f t="shared" si="1"/>
        <v>0</v>
      </c>
      <c r="AZ4" s="8">
        <f t="shared" si="1"/>
        <v>0</v>
      </c>
      <c r="BA4" s="8">
        <f t="shared" si="1"/>
        <v>0</v>
      </c>
      <c r="BB4" s="8">
        <f t="shared" si="1"/>
        <v>0</v>
      </c>
      <c r="BC4" s="8">
        <f t="shared" si="1"/>
        <v>0</v>
      </c>
      <c r="BD4" s="8">
        <f t="shared" si="1"/>
        <v>0</v>
      </c>
      <c r="BE4" s="8">
        <f t="shared" si="1"/>
        <v>0</v>
      </c>
      <c r="BF4" s="8">
        <f t="shared" si="1"/>
        <v>0</v>
      </c>
      <c r="BG4" s="8">
        <f t="shared" si="1"/>
        <v>0</v>
      </c>
    </row>
    <row r="6" spans="1:59" s="9" customFormat="1">
      <c r="A6" s="9" t="s">
        <v>4</v>
      </c>
      <c r="B6" s="10" t="s">
        <v>5</v>
      </c>
      <c r="C6" s="9" t="s">
        <v>6</v>
      </c>
      <c r="D6" s="9" t="s">
        <v>7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8</v>
      </c>
      <c r="T6" s="11" t="s">
        <v>8</v>
      </c>
      <c r="U6" s="11" t="s">
        <v>8</v>
      </c>
      <c r="V6" s="11" t="s">
        <v>8</v>
      </c>
      <c r="W6" s="11" t="s">
        <v>8</v>
      </c>
      <c r="X6" s="11" t="s">
        <v>8</v>
      </c>
      <c r="Y6" s="11" t="s">
        <v>8</v>
      </c>
      <c r="Z6" s="11" t="s">
        <v>8</v>
      </c>
      <c r="AA6" s="11" t="s">
        <v>8</v>
      </c>
      <c r="AB6" s="11" t="s">
        <v>8</v>
      </c>
      <c r="AC6" s="11" t="s">
        <v>8</v>
      </c>
      <c r="AD6" s="11" t="s">
        <v>8</v>
      </c>
      <c r="AE6" s="11" t="s">
        <v>8</v>
      </c>
      <c r="AF6" s="11" t="s">
        <v>8</v>
      </c>
      <c r="AG6" s="11" t="s">
        <v>8</v>
      </c>
      <c r="AH6" s="11" t="s">
        <v>8</v>
      </c>
      <c r="AI6" s="11" t="s">
        <v>8</v>
      </c>
      <c r="AJ6" s="11" t="s">
        <v>8</v>
      </c>
      <c r="AK6" s="11" t="s">
        <v>8</v>
      </c>
      <c r="AL6" s="11" t="s">
        <v>8</v>
      </c>
      <c r="AM6" s="11" t="s">
        <v>8</v>
      </c>
      <c r="AN6" s="11" t="s">
        <v>8</v>
      </c>
      <c r="AO6" s="11" t="s">
        <v>8</v>
      </c>
      <c r="AP6" s="11" t="s">
        <v>8</v>
      </c>
      <c r="AQ6" s="11" t="s">
        <v>8</v>
      </c>
      <c r="AR6" s="11" t="s">
        <v>8</v>
      </c>
      <c r="AS6" s="11" t="s">
        <v>8</v>
      </c>
      <c r="AT6" s="11" t="s">
        <v>8</v>
      </c>
      <c r="AU6" s="11" t="s">
        <v>8</v>
      </c>
      <c r="AV6" s="11" t="s">
        <v>8</v>
      </c>
      <c r="AW6" s="11" t="s">
        <v>8</v>
      </c>
      <c r="AX6" s="11" t="s">
        <v>8</v>
      </c>
      <c r="AY6" s="11" t="s">
        <v>8</v>
      </c>
      <c r="AZ6" s="11" t="s">
        <v>8</v>
      </c>
      <c r="BA6" s="11" t="s">
        <v>8</v>
      </c>
      <c r="BB6" s="11" t="s">
        <v>8</v>
      </c>
      <c r="BC6" s="11" t="s">
        <v>8</v>
      </c>
      <c r="BD6" s="11" t="s">
        <v>8</v>
      </c>
      <c r="BE6" s="11" t="s">
        <v>8</v>
      </c>
      <c r="BF6" s="11" t="s">
        <v>8</v>
      </c>
      <c r="BG6" s="11" t="s">
        <v>8</v>
      </c>
    </row>
    <row r="7" spans="1:59">
      <c r="A7" s="1" t="s">
        <v>9</v>
      </c>
      <c r="B7" s="2">
        <v>861701007</v>
      </c>
      <c r="C7" s="12" t="s">
        <v>10</v>
      </c>
      <c r="D7" s="1" t="s">
        <v>11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T7" s="12"/>
      <c r="U7" s="12">
        <v>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3"/>
      <c r="AB7" s="13"/>
      <c r="AC7" s="13"/>
      <c r="AD7" s="13"/>
      <c r="AE7" s="13"/>
      <c r="AF7" s="13"/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4">
        <v>0</v>
      </c>
      <c r="AM7" s="1">
        <v>0</v>
      </c>
    </row>
    <row r="8" spans="1:59">
      <c r="A8" s="1" t="s">
        <v>12</v>
      </c>
      <c r="B8" s="2">
        <v>887060004</v>
      </c>
      <c r="C8" s="15" t="s">
        <v>13</v>
      </c>
      <c r="D8" s="1" t="s">
        <v>14</v>
      </c>
      <c r="E8" s="1">
        <v>319</v>
      </c>
      <c r="F8" s="1">
        <v>406</v>
      </c>
      <c r="G8" s="1">
        <v>356</v>
      </c>
      <c r="H8" s="1">
        <v>286</v>
      </c>
      <c r="I8" s="1">
        <v>139</v>
      </c>
      <c r="J8" s="1">
        <v>155</v>
      </c>
      <c r="K8" s="1">
        <v>138</v>
      </c>
      <c r="L8" s="1">
        <v>145</v>
      </c>
      <c r="M8" s="1">
        <v>192</v>
      </c>
      <c r="N8" s="1">
        <v>188</v>
      </c>
      <c r="O8" s="1">
        <v>246</v>
      </c>
      <c r="P8" s="1">
        <v>270</v>
      </c>
      <c r="Q8" s="1">
        <v>341</v>
      </c>
      <c r="R8" s="1">
        <v>337</v>
      </c>
      <c r="S8" s="1">
        <v>316</v>
      </c>
      <c r="T8" s="12">
        <v>281</v>
      </c>
      <c r="U8" s="1">
        <v>172</v>
      </c>
      <c r="V8" s="1">
        <v>153</v>
      </c>
      <c r="W8" s="1">
        <v>155</v>
      </c>
      <c r="X8" s="1">
        <v>283</v>
      </c>
      <c r="Y8" s="1">
        <v>1229</v>
      </c>
      <c r="Z8" s="1">
        <v>209</v>
      </c>
      <c r="AA8" s="1">
        <v>201</v>
      </c>
      <c r="AB8" s="1">
        <v>284</v>
      </c>
      <c r="AC8" s="12">
        <v>270</v>
      </c>
      <c r="AD8" s="1">
        <v>253</v>
      </c>
      <c r="AE8" s="1">
        <v>284</v>
      </c>
      <c r="AF8" s="1">
        <v>249</v>
      </c>
      <c r="AG8" s="1">
        <v>67</v>
      </c>
      <c r="AH8" s="1">
        <v>91</v>
      </c>
      <c r="AI8" s="1">
        <v>82</v>
      </c>
      <c r="AJ8" s="1">
        <v>73</v>
      </c>
      <c r="AK8" s="1">
        <v>76</v>
      </c>
      <c r="AL8" s="14">
        <v>104</v>
      </c>
      <c r="AM8" s="1">
        <v>139</v>
      </c>
      <c r="AN8" s="12">
        <v>298</v>
      </c>
      <c r="AO8" s="1">
        <v>349</v>
      </c>
      <c r="AP8" s="1">
        <v>307</v>
      </c>
    </row>
    <row r="9" spans="1:59">
      <c r="A9" s="1" t="s">
        <v>15</v>
      </c>
      <c r="B9" s="2">
        <v>599411000</v>
      </c>
      <c r="C9" s="12" t="s">
        <v>16</v>
      </c>
      <c r="D9" s="1" t="s">
        <v>17</v>
      </c>
      <c r="E9" s="1">
        <v>792</v>
      </c>
      <c r="F9" s="1">
        <v>588</v>
      </c>
      <c r="G9" s="1">
        <v>2388</v>
      </c>
      <c r="H9" s="1">
        <v>168</v>
      </c>
      <c r="I9" s="1">
        <v>86</v>
      </c>
      <c r="J9" s="1">
        <v>82</v>
      </c>
      <c r="K9" s="1">
        <v>86</v>
      </c>
      <c r="L9" s="1">
        <v>82</v>
      </c>
      <c r="M9" s="1">
        <v>81</v>
      </c>
      <c r="N9" s="1">
        <v>91</v>
      </c>
      <c r="O9" s="1">
        <v>103</v>
      </c>
      <c r="P9" s="1">
        <v>210</v>
      </c>
      <c r="Q9">
        <v>323</v>
      </c>
      <c r="R9" s="1">
        <v>371</v>
      </c>
      <c r="S9" s="1">
        <v>230</v>
      </c>
      <c r="T9" s="1">
        <v>188</v>
      </c>
      <c r="U9" s="1">
        <v>86</v>
      </c>
      <c r="V9" s="1">
        <v>82</v>
      </c>
      <c r="W9" s="1">
        <v>90</v>
      </c>
      <c r="X9" s="1">
        <v>81</v>
      </c>
      <c r="Y9" s="1">
        <v>95</v>
      </c>
      <c r="Z9" s="1">
        <v>95</v>
      </c>
      <c r="AA9" s="1">
        <v>60</v>
      </c>
      <c r="AB9" s="1">
        <v>940</v>
      </c>
      <c r="AC9" s="1">
        <v>1314</v>
      </c>
      <c r="AD9" s="1">
        <v>624</v>
      </c>
      <c r="AE9" s="1">
        <v>788</v>
      </c>
      <c r="AF9" s="1">
        <v>818</v>
      </c>
      <c r="AG9" s="1">
        <v>519</v>
      </c>
      <c r="AH9" s="1">
        <v>129</v>
      </c>
      <c r="AI9" s="1">
        <v>98</v>
      </c>
      <c r="AJ9" s="1">
        <v>87</v>
      </c>
      <c r="AK9" s="1">
        <v>103</v>
      </c>
      <c r="AL9" s="14">
        <v>127</v>
      </c>
      <c r="AM9" s="1">
        <v>151</v>
      </c>
      <c r="AN9" s="12">
        <v>341</v>
      </c>
      <c r="AO9" s="1">
        <v>505</v>
      </c>
      <c r="AP9" s="1">
        <v>386</v>
      </c>
    </row>
    <row r="10" spans="1:59">
      <c r="A10" s="1" t="s">
        <v>18</v>
      </c>
      <c r="B10" s="2">
        <v>517270009</v>
      </c>
      <c r="C10" s="15" t="s">
        <v>13</v>
      </c>
      <c r="D10" s="1" t="s">
        <v>19</v>
      </c>
      <c r="E10" s="1">
        <v>2088</v>
      </c>
      <c r="F10" s="1">
        <v>2616</v>
      </c>
      <c r="G10" s="1">
        <v>2040</v>
      </c>
      <c r="H10" s="1">
        <v>752</v>
      </c>
      <c r="I10" s="1">
        <v>499</v>
      </c>
      <c r="J10" s="1">
        <v>677</v>
      </c>
      <c r="K10" s="1">
        <v>689</v>
      </c>
      <c r="L10" s="1">
        <v>691</v>
      </c>
      <c r="M10" s="1">
        <v>717</v>
      </c>
      <c r="N10" s="1">
        <v>610</v>
      </c>
      <c r="O10" s="1">
        <v>623</v>
      </c>
      <c r="P10" s="1">
        <v>889</v>
      </c>
      <c r="Q10" s="1">
        <v>1952</v>
      </c>
      <c r="R10" s="1">
        <v>2626</v>
      </c>
      <c r="S10" s="1">
        <v>1612</v>
      </c>
      <c r="T10" s="12">
        <v>983</v>
      </c>
      <c r="U10" s="1">
        <v>510</v>
      </c>
      <c r="V10" s="1">
        <v>553</v>
      </c>
      <c r="W10" s="1">
        <v>822</v>
      </c>
      <c r="X10" s="1">
        <v>779</v>
      </c>
      <c r="Y10" s="1">
        <v>717</v>
      </c>
      <c r="Z10" s="1">
        <v>626</v>
      </c>
      <c r="AA10" s="1">
        <v>724</v>
      </c>
      <c r="AB10" s="1">
        <v>1973</v>
      </c>
      <c r="AC10" s="12">
        <v>3223</v>
      </c>
      <c r="AD10" s="1">
        <v>2935</v>
      </c>
      <c r="AE10" s="1">
        <v>2398</v>
      </c>
      <c r="AF10" s="1">
        <v>2220</v>
      </c>
      <c r="AG10" s="1">
        <v>622</v>
      </c>
      <c r="AH10" s="1">
        <v>763</v>
      </c>
      <c r="AI10" s="1">
        <v>626</v>
      </c>
      <c r="AJ10" s="1">
        <v>614</v>
      </c>
      <c r="AK10" s="1">
        <v>698</v>
      </c>
      <c r="AL10" s="14">
        <v>508</v>
      </c>
      <c r="AM10" s="1">
        <v>515</v>
      </c>
      <c r="AN10" s="12">
        <v>2156</v>
      </c>
      <c r="AO10" s="1">
        <v>3631</v>
      </c>
      <c r="AP10" s="1">
        <v>3154</v>
      </c>
    </row>
    <row r="11" spans="1:59">
      <c r="A11" s="1" t="s">
        <v>20</v>
      </c>
      <c r="B11" s="2">
        <v>797270000</v>
      </c>
      <c r="C11" s="15" t="s">
        <v>13</v>
      </c>
      <c r="D11" s="1" t="s">
        <v>43</v>
      </c>
      <c r="F11" s="1">
        <v>948</v>
      </c>
      <c r="G11" s="1">
        <v>720</v>
      </c>
      <c r="H11" s="1">
        <v>1437</v>
      </c>
      <c r="I11" s="1">
        <v>596</v>
      </c>
      <c r="J11" s="1">
        <v>766</v>
      </c>
      <c r="K11" s="1">
        <v>784</v>
      </c>
      <c r="L11" s="1">
        <v>827</v>
      </c>
      <c r="M11" s="1">
        <v>874</v>
      </c>
      <c r="N11" s="1">
        <v>770</v>
      </c>
      <c r="O11" s="1">
        <v>719</v>
      </c>
      <c r="P11" s="1">
        <v>712</v>
      </c>
      <c r="Q11" s="1">
        <v>862</v>
      </c>
      <c r="R11" s="1">
        <v>792</v>
      </c>
      <c r="S11" s="1">
        <v>715</v>
      </c>
      <c r="T11" s="12">
        <v>831</v>
      </c>
      <c r="U11" s="1">
        <v>739</v>
      </c>
      <c r="V11" s="1">
        <v>680</v>
      </c>
      <c r="W11" s="1">
        <v>814</v>
      </c>
      <c r="X11" s="1">
        <v>728</v>
      </c>
      <c r="Y11" s="1">
        <v>744</v>
      </c>
      <c r="Z11" s="1">
        <v>718</v>
      </c>
      <c r="AA11" s="1">
        <v>709</v>
      </c>
      <c r="AB11" s="1">
        <v>806</v>
      </c>
      <c r="AC11" s="12">
        <v>1031</v>
      </c>
      <c r="AD11" s="1">
        <v>926</v>
      </c>
      <c r="AE11" s="1">
        <v>831</v>
      </c>
      <c r="AF11" s="1">
        <v>898</v>
      </c>
      <c r="AG11" s="1">
        <v>806</v>
      </c>
      <c r="AH11" s="1">
        <v>810</v>
      </c>
      <c r="AI11" s="1">
        <v>713</v>
      </c>
      <c r="AJ11" s="1">
        <v>785</v>
      </c>
      <c r="AK11" s="1">
        <v>1052</v>
      </c>
      <c r="AL11" s="14">
        <v>1011</v>
      </c>
      <c r="AM11" s="1">
        <v>1019</v>
      </c>
      <c r="AN11" s="12">
        <v>1026</v>
      </c>
      <c r="AO11" s="1">
        <v>1162</v>
      </c>
      <c r="AP11" s="1">
        <v>1046</v>
      </c>
    </row>
    <row r="12" spans="1:59">
      <c r="A12" s="1" t="s">
        <v>21</v>
      </c>
      <c r="B12" s="2">
        <v>443963003</v>
      </c>
      <c r="C12" s="12" t="s">
        <v>22</v>
      </c>
      <c r="D12" s="1" t="s">
        <v>23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4">
        <v>0</v>
      </c>
      <c r="AM12" s="1">
        <v>0</v>
      </c>
      <c r="AN12" s="12">
        <v>0</v>
      </c>
      <c r="AO12" s="1">
        <v>0</v>
      </c>
      <c r="AP12" s="1">
        <v>0</v>
      </c>
    </row>
    <row r="13" spans="1:59">
      <c r="A13" s="1" t="s">
        <v>24</v>
      </c>
      <c r="B13" s="2">
        <v>958711009</v>
      </c>
      <c r="C13" s="15" t="s">
        <v>13</v>
      </c>
      <c r="D13" s="1" t="s">
        <v>25</v>
      </c>
      <c r="E13" s="1">
        <v>1140</v>
      </c>
      <c r="F13" s="1">
        <v>270</v>
      </c>
      <c r="G13" s="1">
        <v>2060</v>
      </c>
      <c r="H13" s="1">
        <v>980</v>
      </c>
      <c r="I13" s="1">
        <v>310</v>
      </c>
      <c r="J13" s="1">
        <v>1423</v>
      </c>
      <c r="K13" s="1">
        <v>1838</v>
      </c>
      <c r="L13" s="1">
        <v>1508</v>
      </c>
      <c r="M13" s="1">
        <v>1462</v>
      </c>
      <c r="N13" s="1">
        <v>1019</v>
      </c>
      <c r="O13" s="1">
        <v>593</v>
      </c>
      <c r="P13" s="1">
        <v>679</v>
      </c>
      <c r="Q13" s="1">
        <v>961</v>
      </c>
      <c r="R13" s="1">
        <v>944</v>
      </c>
      <c r="S13" s="1">
        <v>713</v>
      </c>
      <c r="T13" s="12">
        <v>701</v>
      </c>
      <c r="U13" s="1">
        <v>676</v>
      </c>
      <c r="V13" s="1">
        <v>880</v>
      </c>
      <c r="W13" s="1">
        <v>1596</v>
      </c>
      <c r="X13" s="1">
        <v>1550</v>
      </c>
      <c r="Y13" s="1">
        <v>1311</v>
      </c>
      <c r="Z13" s="1">
        <v>884</v>
      </c>
      <c r="AA13" s="1">
        <v>810</v>
      </c>
      <c r="AB13" s="1">
        <v>881</v>
      </c>
      <c r="AC13" s="12">
        <v>1115</v>
      </c>
      <c r="AD13" s="1">
        <v>873</v>
      </c>
      <c r="AE13" s="1">
        <v>835</v>
      </c>
      <c r="AF13" s="1">
        <v>861</v>
      </c>
      <c r="AG13" s="1">
        <v>747</v>
      </c>
      <c r="AH13" s="1">
        <v>1111</v>
      </c>
      <c r="AI13" s="1">
        <v>1226</v>
      </c>
      <c r="AJ13" s="1">
        <v>1146</v>
      </c>
      <c r="AK13" s="1">
        <v>1032</v>
      </c>
      <c r="AL13" s="14">
        <v>702</v>
      </c>
      <c r="AM13" s="1">
        <v>528</v>
      </c>
      <c r="AN13" s="12">
        <v>720</v>
      </c>
      <c r="AO13" s="1">
        <v>988</v>
      </c>
      <c r="AP13" s="1">
        <v>698</v>
      </c>
    </row>
    <row r="14" spans="1:59">
      <c r="A14" s="1" t="s">
        <v>26</v>
      </c>
      <c r="B14" s="2">
        <v>580160008</v>
      </c>
      <c r="C14" s="15" t="s">
        <v>13</v>
      </c>
      <c r="D14" s="1" t="s">
        <v>27</v>
      </c>
      <c r="E14" s="1">
        <v>1344</v>
      </c>
      <c r="F14" s="1">
        <v>960</v>
      </c>
      <c r="G14" s="1">
        <v>864</v>
      </c>
      <c r="H14" s="1">
        <v>924</v>
      </c>
      <c r="I14" s="1">
        <v>916</v>
      </c>
      <c r="J14" s="1">
        <v>997</v>
      </c>
      <c r="K14" s="1">
        <v>982</v>
      </c>
      <c r="L14" s="1">
        <v>1027</v>
      </c>
      <c r="M14" s="1">
        <v>1088</v>
      </c>
      <c r="N14" s="1">
        <v>919</v>
      </c>
      <c r="O14" s="1">
        <v>861</v>
      </c>
      <c r="P14" s="1">
        <v>1046</v>
      </c>
      <c r="Q14" s="1">
        <v>1203</v>
      </c>
      <c r="R14" s="1">
        <v>990</v>
      </c>
      <c r="S14" s="1">
        <v>938</v>
      </c>
      <c r="T14" s="12">
        <v>936</v>
      </c>
      <c r="U14" s="1">
        <v>858</v>
      </c>
      <c r="V14" s="1">
        <v>936</v>
      </c>
      <c r="W14" s="1">
        <v>1093</v>
      </c>
      <c r="X14" s="1">
        <v>1033</v>
      </c>
      <c r="Y14" s="1">
        <v>948</v>
      </c>
      <c r="Z14" s="1">
        <v>865</v>
      </c>
      <c r="AA14" s="1">
        <v>923</v>
      </c>
      <c r="AB14" s="1">
        <v>1305</v>
      </c>
      <c r="AC14" s="12">
        <v>1341</v>
      </c>
      <c r="AD14" s="1">
        <v>837</v>
      </c>
      <c r="AE14" s="1">
        <v>847</v>
      </c>
      <c r="AF14" s="1">
        <v>977</v>
      </c>
      <c r="AG14" s="1">
        <v>818</v>
      </c>
      <c r="AH14" s="1">
        <v>883</v>
      </c>
      <c r="AI14" s="1">
        <v>970</v>
      </c>
      <c r="AJ14" s="1">
        <v>919</v>
      </c>
      <c r="AK14" s="1">
        <v>921</v>
      </c>
      <c r="AL14" s="14">
        <v>867</v>
      </c>
      <c r="AM14" s="1">
        <v>878</v>
      </c>
      <c r="AN14" s="12">
        <v>943</v>
      </c>
      <c r="AO14" s="1">
        <v>978</v>
      </c>
      <c r="AP14" s="1">
        <v>890</v>
      </c>
    </row>
    <row r="15" spans="1:59">
      <c r="A15" s="1" t="s">
        <v>28</v>
      </c>
      <c r="C15" s="12" t="s">
        <v>29</v>
      </c>
      <c r="D15" s="1" t="s">
        <v>30</v>
      </c>
      <c r="E15" s="1">
        <v>412</v>
      </c>
      <c r="F15">
        <v>350</v>
      </c>
      <c r="G15" s="1">
        <v>333</v>
      </c>
      <c r="H15" s="1">
        <v>296</v>
      </c>
      <c r="I15" s="1">
        <v>250</v>
      </c>
      <c r="J15" s="1">
        <v>242</v>
      </c>
      <c r="K15" s="1">
        <v>250</v>
      </c>
      <c r="L15" s="1">
        <v>275</v>
      </c>
      <c r="M15" s="1">
        <v>320</v>
      </c>
      <c r="N15" s="1">
        <v>358</v>
      </c>
      <c r="O15" s="1">
        <v>373</v>
      </c>
      <c r="P15" s="1">
        <v>412</v>
      </c>
      <c r="Q15" s="1">
        <v>412</v>
      </c>
      <c r="R15" s="1">
        <v>364</v>
      </c>
      <c r="S15" s="1">
        <v>333</v>
      </c>
      <c r="T15" s="1">
        <v>296</v>
      </c>
      <c r="U15" s="1">
        <v>250</v>
      </c>
      <c r="V15" s="1">
        <v>242</v>
      </c>
      <c r="W15" s="1">
        <v>250</v>
      </c>
      <c r="X15" s="1">
        <v>275</v>
      </c>
      <c r="Y15" s="1">
        <v>320</v>
      </c>
      <c r="Z15" s="1">
        <v>358</v>
      </c>
      <c r="AA15" s="1">
        <v>373</v>
      </c>
      <c r="AB15" s="1">
        <v>412</v>
      </c>
      <c r="AC15" s="1">
        <v>412</v>
      </c>
      <c r="AD15" s="1">
        <v>350</v>
      </c>
      <c r="AE15" s="1">
        <v>333</v>
      </c>
      <c r="AF15" s="1">
        <v>296</v>
      </c>
      <c r="AG15" s="1">
        <v>250</v>
      </c>
      <c r="AH15" s="1">
        <v>242</v>
      </c>
      <c r="AI15" s="1">
        <v>250</v>
      </c>
      <c r="AJ15" s="1">
        <v>275</v>
      </c>
      <c r="AK15" s="12">
        <v>320</v>
      </c>
      <c r="AL15" s="14">
        <v>358</v>
      </c>
      <c r="AM15" s="1">
        <v>320</v>
      </c>
      <c r="AN15" s="12">
        <v>373</v>
      </c>
      <c r="AO15" s="1">
        <v>412</v>
      </c>
      <c r="AP15" s="1">
        <v>350</v>
      </c>
    </row>
    <row r="16" spans="1:59">
      <c r="D16" s="16" t="s">
        <v>31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AL16" s="14"/>
    </row>
    <row r="17" spans="1:59" s="17" customFormat="1">
      <c r="A17" s="17" t="s">
        <v>32</v>
      </c>
      <c r="B17" s="18"/>
      <c r="E17" s="19">
        <f t="shared" ref="E17:AJ17" si="2">SUM(E7:E15)</f>
        <v>6095</v>
      </c>
      <c r="F17" s="19">
        <f t="shared" si="2"/>
        <v>6138</v>
      </c>
      <c r="G17" s="19">
        <f t="shared" si="2"/>
        <v>8761</v>
      </c>
      <c r="H17" s="19">
        <f t="shared" si="2"/>
        <v>4843</v>
      </c>
      <c r="I17" s="19">
        <f t="shared" si="2"/>
        <v>2796</v>
      </c>
      <c r="J17" s="19">
        <f t="shared" si="2"/>
        <v>4342</v>
      </c>
      <c r="K17" s="19">
        <f t="shared" si="2"/>
        <v>4767</v>
      </c>
      <c r="L17" s="19">
        <f t="shared" si="2"/>
        <v>4555</v>
      </c>
      <c r="M17" s="19">
        <f t="shared" si="2"/>
        <v>4734</v>
      </c>
      <c r="N17" s="19">
        <f t="shared" si="2"/>
        <v>3955</v>
      </c>
      <c r="O17" s="19">
        <f t="shared" si="2"/>
        <v>3518</v>
      </c>
      <c r="P17" s="19">
        <f t="shared" si="2"/>
        <v>4218</v>
      </c>
      <c r="Q17" s="19">
        <f t="shared" si="2"/>
        <v>6054</v>
      </c>
      <c r="R17" s="19">
        <f t="shared" si="2"/>
        <v>6424</v>
      </c>
      <c r="S17" s="19">
        <f t="shared" si="2"/>
        <v>4857</v>
      </c>
      <c r="T17" s="19">
        <f t="shared" si="2"/>
        <v>4216</v>
      </c>
      <c r="U17" s="19">
        <f t="shared" si="2"/>
        <v>3292</v>
      </c>
      <c r="V17" s="19">
        <f t="shared" si="2"/>
        <v>3526</v>
      </c>
      <c r="W17" s="19">
        <f t="shared" si="2"/>
        <v>4820</v>
      </c>
      <c r="X17" s="19">
        <f t="shared" si="2"/>
        <v>4729</v>
      </c>
      <c r="Y17" s="19">
        <f t="shared" si="2"/>
        <v>5364</v>
      </c>
      <c r="Z17" s="19">
        <f t="shared" si="2"/>
        <v>3755</v>
      </c>
      <c r="AA17" s="19">
        <f t="shared" si="2"/>
        <v>3800</v>
      </c>
      <c r="AB17" s="19">
        <f t="shared" si="2"/>
        <v>6601</v>
      </c>
      <c r="AC17" s="19">
        <f t="shared" si="2"/>
        <v>8706</v>
      </c>
      <c r="AD17" s="19">
        <f t="shared" si="2"/>
        <v>6798</v>
      </c>
      <c r="AE17" s="19">
        <f t="shared" si="2"/>
        <v>6316</v>
      </c>
      <c r="AF17" s="19">
        <f t="shared" si="2"/>
        <v>6319</v>
      </c>
      <c r="AG17" s="19">
        <f t="shared" si="2"/>
        <v>3829</v>
      </c>
      <c r="AH17" s="19">
        <f t="shared" si="2"/>
        <v>4029</v>
      </c>
      <c r="AI17" s="19">
        <f t="shared" si="2"/>
        <v>3965</v>
      </c>
      <c r="AJ17" s="19">
        <f t="shared" si="2"/>
        <v>3899</v>
      </c>
      <c r="AK17" s="19">
        <f t="shared" ref="AK17:BG17" si="3">SUM(AK7:AK15)</f>
        <v>4202</v>
      </c>
      <c r="AL17" s="19">
        <f t="shared" si="3"/>
        <v>3677</v>
      </c>
      <c r="AM17" s="19">
        <f t="shared" si="3"/>
        <v>3550</v>
      </c>
      <c r="AN17" s="19">
        <f t="shared" si="3"/>
        <v>5857</v>
      </c>
      <c r="AO17" s="19">
        <f t="shared" si="3"/>
        <v>8025</v>
      </c>
      <c r="AP17" s="19">
        <f t="shared" si="3"/>
        <v>6831</v>
      </c>
      <c r="AQ17" s="19">
        <f t="shared" si="3"/>
        <v>0</v>
      </c>
      <c r="AR17" s="19">
        <f t="shared" si="3"/>
        <v>0</v>
      </c>
      <c r="AS17" s="19">
        <f t="shared" si="3"/>
        <v>0</v>
      </c>
      <c r="AT17" s="19">
        <f t="shared" si="3"/>
        <v>0</v>
      </c>
      <c r="AU17" s="19">
        <f t="shared" si="3"/>
        <v>0</v>
      </c>
      <c r="AV17" s="19">
        <f t="shared" si="3"/>
        <v>0</v>
      </c>
      <c r="AW17" s="19">
        <f t="shared" si="3"/>
        <v>0</v>
      </c>
      <c r="AX17" s="19">
        <f t="shared" si="3"/>
        <v>0</v>
      </c>
      <c r="AY17" s="19">
        <f t="shared" si="3"/>
        <v>0</v>
      </c>
      <c r="AZ17" s="19">
        <f t="shared" si="3"/>
        <v>0</v>
      </c>
      <c r="BA17" s="19">
        <f t="shared" si="3"/>
        <v>0</v>
      </c>
      <c r="BB17" s="19">
        <f t="shared" si="3"/>
        <v>0</v>
      </c>
      <c r="BC17" s="19">
        <f t="shared" si="3"/>
        <v>0</v>
      </c>
      <c r="BD17" s="19">
        <f t="shared" si="3"/>
        <v>0</v>
      </c>
      <c r="BE17" s="19">
        <f t="shared" si="3"/>
        <v>0</v>
      </c>
      <c r="BF17" s="19">
        <f t="shared" si="3"/>
        <v>0</v>
      </c>
      <c r="BG17" s="19">
        <f t="shared" si="3"/>
        <v>0</v>
      </c>
    </row>
    <row r="19" spans="1:59">
      <c r="A19" s="1" t="s">
        <v>33</v>
      </c>
      <c r="D19" s="20"/>
      <c r="E19" s="20" t="s">
        <v>34</v>
      </c>
      <c r="F19" s="20" t="s">
        <v>34</v>
      </c>
      <c r="G19" s="20" t="s">
        <v>34</v>
      </c>
      <c r="H19" s="20" t="s">
        <v>34</v>
      </c>
      <c r="I19" s="20" t="s">
        <v>34</v>
      </c>
      <c r="J19" s="20" t="s">
        <v>34</v>
      </c>
      <c r="K19" s="20" t="s">
        <v>34</v>
      </c>
      <c r="L19" s="20" t="s">
        <v>34</v>
      </c>
      <c r="M19" s="20" t="s">
        <v>34</v>
      </c>
      <c r="N19" s="20" t="s">
        <v>34</v>
      </c>
      <c r="O19" s="20" t="s">
        <v>34</v>
      </c>
      <c r="P19" s="20" t="s">
        <v>34</v>
      </c>
      <c r="Q19" s="20" t="s">
        <v>34</v>
      </c>
      <c r="R19" s="20" t="s">
        <v>34</v>
      </c>
      <c r="S19" s="20" t="s">
        <v>34</v>
      </c>
      <c r="T19" s="20" t="s">
        <v>34</v>
      </c>
      <c r="U19" s="20" t="s">
        <v>34</v>
      </c>
      <c r="V19" s="20" t="s">
        <v>34</v>
      </c>
      <c r="W19" s="20" t="s">
        <v>34</v>
      </c>
      <c r="X19" s="20" t="s">
        <v>34</v>
      </c>
      <c r="Y19" s="20" t="s">
        <v>34</v>
      </c>
      <c r="Z19" s="20" t="s">
        <v>34</v>
      </c>
      <c r="AA19" s="20" t="s">
        <v>34</v>
      </c>
      <c r="AB19" s="20" t="s">
        <v>34</v>
      </c>
      <c r="AC19" s="20" t="s">
        <v>34</v>
      </c>
      <c r="AD19" s="20" t="s">
        <v>34</v>
      </c>
      <c r="AE19" s="20" t="s">
        <v>34</v>
      </c>
      <c r="AF19" s="20" t="s">
        <v>34</v>
      </c>
      <c r="AG19" s="20" t="s">
        <v>34</v>
      </c>
      <c r="AH19" s="20" t="s">
        <v>34</v>
      </c>
      <c r="AI19" s="20" t="s">
        <v>34</v>
      </c>
      <c r="AJ19" s="20" t="s">
        <v>34</v>
      </c>
      <c r="AK19" s="20" t="s">
        <v>34</v>
      </c>
      <c r="AL19" s="20" t="s">
        <v>34</v>
      </c>
      <c r="AM19" s="20" t="s">
        <v>34</v>
      </c>
      <c r="AN19" s="20" t="s">
        <v>34</v>
      </c>
      <c r="AO19" s="20" t="s">
        <v>34</v>
      </c>
      <c r="AP19" s="20" t="s">
        <v>34</v>
      </c>
      <c r="AQ19" s="20" t="s">
        <v>34</v>
      </c>
      <c r="AR19" s="20" t="s">
        <v>34</v>
      </c>
      <c r="AS19" s="20" t="s">
        <v>34</v>
      </c>
      <c r="AT19" s="20" t="s">
        <v>34</v>
      </c>
      <c r="AU19" s="20" t="s">
        <v>34</v>
      </c>
      <c r="AV19" s="20" t="s">
        <v>34</v>
      </c>
      <c r="AW19" s="20" t="s">
        <v>34</v>
      </c>
      <c r="AX19" s="20" t="s">
        <v>34</v>
      </c>
      <c r="AY19" s="20" t="s">
        <v>34</v>
      </c>
      <c r="AZ19" s="20" t="s">
        <v>34</v>
      </c>
      <c r="BA19" s="20" t="s">
        <v>34</v>
      </c>
      <c r="BB19" s="20" t="s">
        <v>34</v>
      </c>
      <c r="BC19" s="20" t="s">
        <v>34</v>
      </c>
      <c r="BD19" s="20" t="s">
        <v>34</v>
      </c>
      <c r="BE19" s="20" t="s">
        <v>34</v>
      </c>
      <c r="BF19" s="20" t="s">
        <v>34</v>
      </c>
      <c r="BG19" s="20" t="s">
        <v>34</v>
      </c>
    </row>
    <row r="20" spans="1:59">
      <c r="C20" s="1" t="s">
        <v>10</v>
      </c>
      <c r="D20" s="1" t="s">
        <v>11</v>
      </c>
      <c r="I20" s="1">
        <v>14.66</v>
      </c>
      <c r="J20" s="1">
        <v>14.66</v>
      </c>
      <c r="K20" s="1">
        <v>14.85</v>
      </c>
      <c r="L20" s="1">
        <v>14.96</v>
      </c>
      <c r="M20" s="1">
        <v>14.96</v>
      </c>
      <c r="N20" s="1">
        <v>14.96</v>
      </c>
      <c r="S20" s="21"/>
      <c r="T20" s="22"/>
      <c r="U20" s="22">
        <v>29.17</v>
      </c>
      <c r="V20" s="22">
        <v>14.96</v>
      </c>
      <c r="W20" s="22">
        <v>15.05</v>
      </c>
      <c r="X20" s="22">
        <v>15.12</v>
      </c>
      <c r="Y20" s="22">
        <v>15.12</v>
      </c>
      <c r="Z20" s="22">
        <v>15.12</v>
      </c>
      <c r="AA20" s="23"/>
      <c r="AB20" s="23"/>
      <c r="AC20" s="23"/>
      <c r="AD20" s="23"/>
      <c r="AE20" s="23"/>
      <c r="AF20" s="23"/>
      <c r="AG20" s="24">
        <v>29.12</v>
      </c>
      <c r="AH20" s="24">
        <v>15.41</v>
      </c>
      <c r="AI20" s="24">
        <v>14.93</v>
      </c>
      <c r="AJ20" s="24">
        <v>14.83</v>
      </c>
      <c r="AK20" s="24">
        <v>14.98</v>
      </c>
      <c r="AL20" s="24">
        <v>14.98</v>
      </c>
      <c r="AM20" s="24">
        <v>15.13</v>
      </c>
      <c r="AN20" s="22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>
      <c r="C21" s="1" t="s">
        <v>16</v>
      </c>
      <c r="D21" s="1" t="s">
        <v>17</v>
      </c>
      <c r="E21" s="1">
        <v>135.97999999999999</v>
      </c>
      <c r="F21" s="1">
        <v>113.34</v>
      </c>
      <c r="G21" s="1">
        <v>161.63</v>
      </c>
      <c r="H21" s="1">
        <v>47.96</v>
      </c>
      <c r="I21" s="1">
        <v>29.9</v>
      </c>
      <c r="J21" s="1">
        <v>29.18</v>
      </c>
      <c r="K21" s="1">
        <v>30.28</v>
      </c>
      <c r="L21" s="1">
        <v>29.76</v>
      </c>
      <c r="M21" s="1">
        <v>29.58</v>
      </c>
      <c r="N21" s="1">
        <v>31.38</v>
      </c>
      <c r="O21" s="1">
        <v>33.56</v>
      </c>
      <c r="P21" s="1">
        <v>52.86</v>
      </c>
      <c r="Q21">
        <v>72.98</v>
      </c>
      <c r="R21" s="1">
        <v>86.83</v>
      </c>
      <c r="S21" s="21">
        <v>59.53</v>
      </c>
      <c r="T21" s="24">
        <v>51.38</v>
      </c>
      <c r="U21" s="24">
        <v>31.63</v>
      </c>
      <c r="V21" s="24">
        <v>30.85</v>
      </c>
      <c r="W21" s="24">
        <v>32.82</v>
      </c>
      <c r="X21" s="24">
        <v>31.29</v>
      </c>
      <c r="Y21" s="24">
        <v>34.07</v>
      </c>
      <c r="Z21" s="24">
        <v>34.07</v>
      </c>
      <c r="AA21" s="24">
        <v>27.1</v>
      </c>
      <c r="AB21" s="24">
        <v>174.88</v>
      </c>
      <c r="AC21" s="24">
        <v>173.41</v>
      </c>
      <c r="AD21" s="24">
        <v>108.44</v>
      </c>
      <c r="AE21" s="24">
        <v>122.99</v>
      </c>
      <c r="AF21" s="24">
        <v>125.82</v>
      </c>
      <c r="AG21" s="24">
        <v>98.4</v>
      </c>
      <c r="AH21" s="24">
        <v>36.61</v>
      </c>
      <c r="AI21" s="24">
        <v>30.69</v>
      </c>
      <c r="AJ21" s="24">
        <v>28.79</v>
      </c>
      <c r="AK21" s="24">
        <v>31.6</v>
      </c>
      <c r="AL21" s="24">
        <v>35.47</v>
      </c>
      <c r="AM21" s="24">
        <v>39.340000000000003</v>
      </c>
      <c r="AN21" s="22">
        <v>71.67</v>
      </c>
      <c r="AO21" s="24">
        <v>99.39</v>
      </c>
      <c r="AP21" s="24">
        <v>80.14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</row>
    <row r="22" spans="1:59">
      <c r="C22" s="15" t="s">
        <v>13</v>
      </c>
      <c r="D22" s="1" t="s">
        <v>35</v>
      </c>
      <c r="E22" s="1">
        <v>1023.22</v>
      </c>
      <c r="F22" s="1">
        <v>872.09</v>
      </c>
      <c r="G22" s="1">
        <v>999.45</v>
      </c>
      <c r="H22" s="1">
        <v>731.89</v>
      </c>
      <c r="I22" s="1">
        <v>653.99</v>
      </c>
      <c r="J22" s="1">
        <v>785.77</v>
      </c>
      <c r="K22" s="1">
        <v>800.85</v>
      </c>
      <c r="L22" s="1">
        <v>787.36</v>
      </c>
      <c r="M22" s="1">
        <v>813.3</v>
      </c>
      <c r="N22" s="1">
        <v>675.97</v>
      </c>
      <c r="O22" s="1">
        <v>637.35</v>
      </c>
      <c r="P22" s="1">
        <v>701.77</v>
      </c>
      <c r="Q22" s="1">
        <v>935.73</v>
      </c>
      <c r="R22" s="1">
        <v>1046.3800000000001</v>
      </c>
      <c r="S22" s="21">
        <v>884.66</v>
      </c>
      <c r="T22" s="24">
        <v>798.88</v>
      </c>
      <c r="U22" s="24">
        <v>683.98</v>
      </c>
      <c r="V22" s="24">
        <v>692.17</v>
      </c>
      <c r="W22" s="24">
        <v>920.04</v>
      </c>
      <c r="X22" s="24">
        <v>904.88</v>
      </c>
      <c r="Y22" s="24">
        <v>1001.24</v>
      </c>
      <c r="Z22" s="24">
        <v>716.45</v>
      </c>
      <c r="AA22" s="24">
        <v>737.14</v>
      </c>
      <c r="AB22" s="24">
        <v>883.89</v>
      </c>
      <c r="AC22" s="24">
        <v>994.41</v>
      </c>
      <c r="AD22" s="24">
        <v>835.4</v>
      </c>
      <c r="AE22" s="24">
        <v>867.43</v>
      </c>
      <c r="AF22" s="24">
        <v>812.03</v>
      </c>
      <c r="AG22" s="24">
        <v>577.26</v>
      </c>
      <c r="AH22" s="24">
        <v>657.71</v>
      </c>
      <c r="AI22" s="24">
        <v>627.37</v>
      </c>
      <c r="AJ22" s="24">
        <v>621.14</v>
      </c>
      <c r="AK22" s="24">
        <v>642.04999999999995</v>
      </c>
      <c r="AL22" s="24">
        <v>589.98</v>
      </c>
      <c r="AM22" s="24">
        <v>556.20000000000005</v>
      </c>
      <c r="AN22" s="22">
        <v>831.89</v>
      </c>
      <c r="AO22" s="24">
        <v>1044.18</v>
      </c>
      <c r="AP22" s="24">
        <v>951.11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1:59">
      <c r="C23" s="1" t="s">
        <v>22</v>
      </c>
      <c r="D23" s="1" t="s">
        <v>23</v>
      </c>
      <c r="R23" s="1">
        <v>8.07</v>
      </c>
      <c r="S23" s="21">
        <v>12.75</v>
      </c>
      <c r="T23" s="24">
        <v>12.75</v>
      </c>
      <c r="U23" s="24">
        <v>12.75</v>
      </c>
      <c r="V23" s="24">
        <v>12.75</v>
      </c>
      <c r="W23" s="24">
        <v>12.83</v>
      </c>
      <c r="X23" s="24">
        <v>12.89</v>
      </c>
      <c r="Y23" s="24">
        <v>12.89</v>
      </c>
      <c r="Z23" s="24">
        <v>12.89</v>
      </c>
      <c r="AA23" s="24">
        <v>12.89</v>
      </c>
      <c r="AB23" s="24">
        <v>13.02</v>
      </c>
      <c r="AC23" s="24">
        <v>13.02</v>
      </c>
      <c r="AD23" s="24">
        <v>13.02</v>
      </c>
      <c r="AE23" s="24">
        <v>12.89</v>
      </c>
      <c r="AF23" s="24">
        <v>13.02</v>
      </c>
      <c r="AG23" s="24">
        <v>13.02</v>
      </c>
      <c r="AH23" s="24">
        <v>13.02</v>
      </c>
      <c r="AI23" s="24">
        <v>12.73</v>
      </c>
      <c r="AJ23" s="24">
        <v>12.64</v>
      </c>
      <c r="AK23" s="24">
        <v>12.77</v>
      </c>
      <c r="AL23" s="24">
        <v>12.77</v>
      </c>
      <c r="AM23" s="24">
        <v>12.77</v>
      </c>
      <c r="AN23" s="22">
        <v>12.77</v>
      </c>
      <c r="AO23" s="24">
        <v>12.67</v>
      </c>
      <c r="AP23" s="24">
        <v>12.69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</row>
    <row r="24" spans="1:59">
      <c r="C24" s="1" t="s">
        <v>29</v>
      </c>
      <c r="D24" s="1" t="s">
        <v>30</v>
      </c>
      <c r="E24" s="1">
        <v>134.72</v>
      </c>
      <c r="F24" s="1">
        <v>130.4</v>
      </c>
      <c r="G24" s="1">
        <v>127.85</v>
      </c>
      <c r="H24" s="1">
        <v>124.61</v>
      </c>
      <c r="I24" s="1">
        <v>120.61</v>
      </c>
      <c r="J24" s="1">
        <v>119.92</v>
      </c>
      <c r="K24" s="1">
        <v>122.99</v>
      </c>
      <c r="L24" s="1">
        <v>125.19</v>
      </c>
      <c r="M24" s="1">
        <v>129.18</v>
      </c>
      <c r="N24" s="1">
        <v>132.57</v>
      </c>
      <c r="O24" s="1">
        <v>133.88</v>
      </c>
      <c r="P24" s="1">
        <v>137.36000000000001</v>
      </c>
      <c r="Q24" s="1">
        <v>136.44</v>
      </c>
      <c r="R24" s="1">
        <v>133.53</v>
      </c>
      <c r="S24" s="21">
        <v>129.76</v>
      </c>
      <c r="T24" s="21">
        <v>126.54</v>
      </c>
      <c r="U24" s="21">
        <v>123.62</v>
      </c>
      <c r="V24" s="21">
        <v>121.87</v>
      </c>
      <c r="W24" s="21">
        <v>124.63</v>
      </c>
      <c r="X24" s="21">
        <v>126.88</v>
      </c>
      <c r="Y24" s="21">
        <v>130.99</v>
      </c>
      <c r="Z24" s="21">
        <v>135.55000000000001</v>
      </c>
      <c r="AA24" s="21">
        <v>136.91</v>
      </c>
      <c r="AB24" s="21">
        <v>139.36000000000001</v>
      </c>
      <c r="AC24" s="21">
        <v>140.35</v>
      </c>
      <c r="AD24" s="21">
        <v>134.74</v>
      </c>
      <c r="AE24" s="21">
        <v>132.06</v>
      </c>
      <c r="AF24" s="21">
        <v>128.72</v>
      </c>
      <c r="AG24" s="21">
        <v>124.16</v>
      </c>
      <c r="AH24" s="21">
        <v>123.47</v>
      </c>
      <c r="AI24" s="21">
        <v>101.48</v>
      </c>
      <c r="AJ24" s="21">
        <v>123.19</v>
      </c>
      <c r="AK24" s="12">
        <v>127.01</v>
      </c>
      <c r="AL24" s="24">
        <v>131.29</v>
      </c>
      <c r="AM24" s="21">
        <v>127.01</v>
      </c>
      <c r="AN24" s="25">
        <v>132.55000000000001</v>
      </c>
      <c r="AO24" s="21">
        <v>136.12</v>
      </c>
      <c r="AP24" s="21">
        <v>132.9</v>
      </c>
    </row>
    <row r="25" spans="1:59">
      <c r="D25" s="16" t="s">
        <v>31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AL25" s="24"/>
    </row>
    <row r="26" spans="1:59" s="17" customFormat="1">
      <c r="A26" s="17" t="s">
        <v>36</v>
      </c>
      <c r="B26" s="18"/>
      <c r="E26" s="26">
        <f t="shared" ref="E26:AJ26" si="4">SUM(E20:E24)</f>
        <v>1293.92</v>
      </c>
      <c r="F26" s="26">
        <f t="shared" si="4"/>
        <v>1115.8300000000002</v>
      </c>
      <c r="G26" s="26">
        <f t="shared" si="4"/>
        <v>1288.9299999999998</v>
      </c>
      <c r="H26" s="26">
        <f t="shared" si="4"/>
        <v>904.46</v>
      </c>
      <c r="I26" s="26">
        <f t="shared" si="4"/>
        <v>819.16</v>
      </c>
      <c r="J26" s="26">
        <f t="shared" si="4"/>
        <v>949.53</v>
      </c>
      <c r="K26" s="26">
        <f t="shared" si="4"/>
        <v>968.97</v>
      </c>
      <c r="L26" s="26">
        <f t="shared" si="4"/>
        <v>957.27</v>
      </c>
      <c r="M26" s="26">
        <f t="shared" si="4"/>
        <v>987.02</v>
      </c>
      <c r="N26" s="26">
        <f t="shared" si="4"/>
        <v>854.88000000000011</v>
      </c>
      <c r="O26" s="26">
        <f t="shared" si="4"/>
        <v>804.79000000000008</v>
      </c>
      <c r="P26" s="26">
        <f t="shared" si="4"/>
        <v>891.99</v>
      </c>
      <c r="Q26" s="26">
        <f t="shared" si="4"/>
        <v>1145.1500000000001</v>
      </c>
      <c r="R26" s="26">
        <f t="shared" si="4"/>
        <v>1274.81</v>
      </c>
      <c r="S26" s="26">
        <f t="shared" si="4"/>
        <v>1086.6999999999998</v>
      </c>
      <c r="T26" s="26">
        <f t="shared" si="4"/>
        <v>989.55</v>
      </c>
      <c r="U26" s="26">
        <f t="shared" si="4"/>
        <v>881.15</v>
      </c>
      <c r="V26" s="26">
        <f t="shared" si="4"/>
        <v>872.6</v>
      </c>
      <c r="W26" s="26">
        <f t="shared" si="4"/>
        <v>1105.3699999999999</v>
      </c>
      <c r="X26" s="26">
        <f t="shared" si="4"/>
        <v>1091.06</v>
      </c>
      <c r="Y26" s="26">
        <f t="shared" si="4"/>
        <v>1194.3100000000002</v>
      </c>
      <c r="Z26" s="26">
        <f t="shared" si="4"/>
        <v>914.08000000000015</v>
      </c>
      <c r="AA26" s="26">
        <f t="shared" si="4"/>
        <v>914.04</v>
      </c>
      <c r="AB26" s="26">
        <f t="shared" si="4"/>
        <v>1211.1500000000001</v>
      </c>
      <c r="AC26" s="26">
        <f t="shared" si="4"/>
        <v>1321.1899999999998</v>
      </c>
      <c r="AD26" s="26">
        <f t="shared" si="4"/>
        <v>1091.5999999999999</v>
      </c>
      <c r="AE26" s="26">
        <f t="shared" si="4"/>
        <v>1135.3699999999999</v>
      </c>
      <c r="AF26" s="26">
        <f t="shared" si="4"/>
        <v>1079.5899999999999</v>
      </c>
      <c r="AG26" s="26">
        <f t="shared" si="4"/>
        <v>841.95999999999992</v>
      </c>
      <c r="AH26" s="26">
        <f t="shared" si="4"/>
        <v>846.22</v>
      </c>
      <c r="AI26" s="26">
        <f t="shared" si="4"/>
        <v>787.2</v>
      </c>
      <c r="AJ26" s="26">
        <f t="shared" si="4"/>
        <v>800.58999999999992</v>
      </c>
      <c r="AK26" s="26">
        <f t="shared" ref="AK26:BG26" si="5">SUM(AK20:AK24)</f>
        <v>828.41</v>
      </c>
      <c r="AL26" s="26">
        <f t="shared" si="5"/>
        <v>784.49</v>
      </c>
      <c r="AM26" s="26">
        <f t="shared" si="5"/>
        <v>750.45</v>
      </c>
      <c r="AN26" s="26">
        <f t="shared" si="5"/>
        <v>1048.8799999999999</v>
      </c>
      <c r="AO26" s="26">
        <f t="shared" si="5"/>
        <v>1292.3600000000001</v>
      </c>
      <c r="AP26" s="26">
        <f t="shared" si="5"/>
        <v>1176.8400000000001</v>
      </c>
      <c r="AQ26" s="26">
        <f t="shared" si="5"/>
        <v>0</v>
      </c>
      <c r="AR26" s="26">
        <f t="shared" si="5"/>
        <v>0</v>
      </c>
      <c r="AS26" s="26">
        <f t="shared" si="5"/>
        <v>0</v>
      </c>
      <c r="AT26" s="26">
        <f t="shared" si="5"/>
        <v>0</v>
      </c>
      <c r="AU26" s="26">
        <f t="shared" si="5"/>
        <v>0</v>
      </c>
      <c r="AV26" s="26">
        <f t="shared" si="5"/>
        <v>0</v>
      </c>
      <c r="AW26" s="26">
        <f t="shared" si="5"/>
        <v>0</v>
      </c>
      <c r="AX26" s="26">
        <f t="shared" si="5"/>
        <v>0</v>
      </c>
      <c r="AY26" s="26">
        <f t="shared" si="5"/>
        <v>0</v>
      </c>
      <c r="AZ26" s="26">
        <f t="shared" si="5"/>
        <v>0</v>
      </c>
      <c r="BA26" s="26">
        <f t="shared" si="5"/>
        <v>0</v>
      </c>
      <c r="BB26" s="26">
        <f t="shared" si="5"/>
        <v>0</v>
      </c>
      <c r="BC26" s="26">
        <f t="shared" si="5"/>
        <v>0</v>
      </c>
      <c r="BD26" s="26">
        <f t="shared" si="5"/>
        <v>0</v>
      </c>
      <c r="BE26" s="26">
        <f t="shared" si="5"/>
        <v>0</v>
      </c>
      <c r="BF26" s="26">
        <f t="shared" si="5"/>
        <v>0</v>
      </c>
      <c r="BG26" s="26">
        <f t="shared" si="5"/>
        <v>0</v>
      </c>
    </row>
    <row r="27" spans="1:59">
      <c r="A27" s="1" t="s">
        <v>37</v>
      </c>
      <c r="E27" s="21">
        <f t="shared" ref="E27:AP27" si="6">E26/E17</f>
        <v>0.21229204265791635</v>
      </c>
      <c r="F27" s="21">
        <f t="shared" si="6"/>
        <v>0.18179048550016294</v>
      </c>
      <c r="G27" s="21">
        <f t="shared" si="6"/>
        <v>0.14712133318114368</v>
      </c>
      <c r="H27" s="21">
        <f t="shared" si="6"/>
        <v>0.18675614288664052</v>
      </c>
      <c r="I27" s="21">
        <f t="shared" si="6"/>
        <v>0.29297567954220316</v>
      </c>
      <c r="J27" s="21">
        <f t="shared" si="6"/>
        <v>0.21868493781667434</v>
      </c>
      <c r="K27" s="21">
        <f t="shared" si="6"/>
        <v>0.2032662051604783</v>
      </c>
      <c r="L27" s="21">
        <f t="shared" si="6"/>
        <v>0.21015806805708012</v>
      </c>
      <c r="M27" s="21">
        <f t="shared" si="6"/>
        <v>0.20849598648077736</v>
      </c>
      <c r="N27" s="21">
        <f t="shared" si="6"/>
        <v>0.21615170670037928</v>
      </c>
      <c r="O27" s="21">
        <f t="shared" si="6"/>
        <v>0.22876350198976694</v>
      </c>
      <c r="P27" s="21">
        <f t="shared" si="6"/>
        <v>0.21147226173541964</v>
      </c>
      <c r="Q27" s="21">
        <f t="shared" si="6"/>
        <v>0.1891559299636604</v>
      </c>
      <c r="R27" s="21">
        <f t="shared" si="6"/>
        <v>0.19844489414694894</v>
      </c>
      <c r="S27" s="21">
        <f t="shared" si="6"/>
        <v>0.22373893349804402</v>
      </c>
      <c r="T27" s="21">
        <f t="shared" si="6"/>
        <v>0.23471299810246679</v>
      </c>
      <c r="U27" s="21">
        <f t="shared" si="6"/>
        <v>0.26766403402187122</v>
      </c>
      <c r="V27" s="21">
        <f t="shared" si="6"/>
        <v>0.2474758933635848</v>
      </c>
      <c r="W27" s="21">
        <f t="shared" si="6"/>
        <v>0.22932987551867218</v>
      </c>
      <c r="X27" s="21">
        <f t="shared" si="6"/>
        <v>0.23071685345739057</v>
      </c>
      <c r="Y27" s="21">
        <f t="shared" si="6"/>
        <v>0.2226528709917972</v>
      </c>
      <c r="Z27" s="21">
        <f t="shared" si="6"/>
        <v>0.24343009320905465</v>
      </c>
      <c r="AA27" s="21">
        <f t="shared" si="6"/>
        <v>0.24053684210526316</v>
      </c>
      <c r="AB27" s="21">
        <f t="shared" si="6"/>
        <v>0.18347977579154676</v>
      </c>
      <c r="AC27" s="21">
        <f t="shared" si="6"/>
        <v>0.15175626005053983</v>
      </c>
      <c r="AD27" s="21">
        <f t="shared" si="6"/>
        <v>0.16057664018829065</v>
      </c>
      <c r="AE27" s="21">
        <f t="shared" si="6"/>
        <v>0.17976092463584545</v>
      </c>
      <c r="AF27" s="21">
        <f t="shared" si="6"/>
        <v>0.17084823548029751</v>
      </c>
      <c r="AG27" s="21">
        <f t="shared" si="6"/>
        <v>0.21989031078610602</v>
      </c>
      <c r="AH27" s="21">
        <f t="shared" si="6"/>
        <v>0.21003226607098535</v>
      </c>
      <c r="AI27" s="21">
        <f t="shared" si="6"/>
        <v>0.19853720050441362</v>
      </c>
      <c r="AJ27" s="21">
        <f t="shared" si="6"/>
        <v>0.20533213644524234</v>
      </c>
      <c r="AK27" s="21">
        <f t="shared" si="6"/>
        <v>0.19714659685863872</v>
      </c>
      <c r="AL27" s="21">
        <f t="shared" si="6"/>
        <v>0.21335055751971715</v>
      </c>
      <c r="AM27" s="21">
        <f t="shared" si="6"/>
        <v>0.2113943661971831</v>
      </c>
      <c r="AN27" s="21">
        <f t="shared" si="6"/>
        <v>0.17908144101075635</v>
      </c>
      <c r="AO27" s="21">
        <f t="shared" si="6"/>
        <v>0.16104174454828662</v>
      </c>
      <c r="AP27" s="21">
        <f t="shared" si="6"/>
        <v>0.17227931488801057</v>
      </c>
    </row>
    <row r="29" spans="1:59">
      <c r="A29" s="1" t="s">
        <v>38</v>
      </c>
      <c r="D29" s="20" t="s">
        <v>44</v>
      </c>
      <c r="E29" s="1">
        <f>MONTH(E3)</f>
        <v>1</v>
      </c>
      <c r="F29" s="1">
        <f t="shared" ref="F29:AP29" si="7">MONTH(F3)</f>
        <v>2</v>
      </c>
      <c r="G29" s="1">
        <f t="shared" si="7"/>
        <v>3</v>
      </c>
      <c r="H29" s="1">
        <f t="shared" si="7"/>
        <v>4</v>
      </c>
      <c r="I29" s="1">
        <f t="shared" si="7"/>
        <v>5</v>
      </c>
      <c r="J29" s="1">
        <f t="shared" si="7"/>
        <v>6</v>
      </c>
      <c r="K29" s="1">
        <f t="shared" si="7"/>
        <v>7</v>
      </c>
      <c r="L29" s="1">
        <f t="shared" si="7"/>
        <v>8</v>
      </c>
      <c r="M29" s="1">
        <f t="shared" si="7"/>
        <v>9</v>
      </c>
      <c r="N29" s="1">
        <f t="shared" si="7"/>
        <v>10</v>
      </c>
      <c r="O29" s="1">
        <f t="shared" si="7"/>
        <v>11</v>
      </c>
      <c r="P29" s="1">
        <f t="shared" si="7"/>
        <v>12</v>
      </c>
      <c r="Q29" s="1">
        <f t="shared" si="7"/>
        <v>1</v>
      </c>
      <c r="R29" s="1">
        <f t="shared" si="7"/>
        <v>2</v>
      </c>
      <c r="S29" s="1">
        <f t="shared" si="7"/>
        <v>3</v>
      </c>
      <c r="T29" s="1">
        <f t="shared" si="7"/>
        <v>4</v>
      </c>
      <c r="U29" s="1">
        <f t="shared" si="7"/>
        <v>5</v>
      </c>
      <c r="V29" s="1">
        <f t="shared" si="7"/>
        <v>6</v>
      </c>
      <c r="W29" s="1">
        <f t="shared" si="7"/>
        <v>7</v>
      </c>
      <c r="X29" s="1">
        <f t="shared" si="7"/>
        <v>8</v>
      </c>
      <c r="Y29" s="1">
        <f t="shared" si="7"/>
        <v>9</v>
      </c>
      <c r="Z29" s="1">
        <f t="shared" si="7"/>
        <v>10</v>
      </c>
      <c r="AA29" s="1">
        <f t="shared" si="7"/>
        <v>11</v>
      </c>
      <c r="AB29" s="1">
        <f t="shared" si="7"/>
        <v>12</v>
      </c>
      <c r="AC29" s="1">
        <f t="shared" si="7"/>
        <v>1</v>
      </c>
      <c r="AD29" s="1">
        <f t="shared" si="7"/>
        <v>2</v>
      </c>
      <c r="AE29" s="1">
        <f t="shared" si="7"/>
        <v>3</v>
      </c>
      <c r="AF29" s="1">
        <f t="shared" si="7"/>
        <v>4</v>
      </c>
      <c r="AG29" s="1">
        <f t="shared" si="7"/>
        <v>5</v>
      </c>
      <c r="AH29" s="1">
        <f t="shared" si="7"/>
        <v>6</v>
      </c>
      <c r="AI29" s="1">
        <f t="shared" si="7"/>
        <v>7</v>
      </c>
      <c r="AJ29" s="1">
        <f t="shared" si="7"/>
        <v>8</v>
      </c>
      <c r="AK29" s="1">
        <f t="shared" si="7"/>
        <v>9</v>
      </c>
      <c r="AL29" s="1">
        <f t="shared" si="7"/>
        <v>10</v>
      </c>
      <c r="AM29" s="1">
        <f t="shared" si="7"/>
        <v>11</v>
      </c>
      <c r="AN29" s="1">
        <f t="shared" si="7"/>
        <v>12</v>
      </c>
      <c r="AO29" s="1">
        <f t="shared" si="7"/>
        <v>1</v>
      </c>
      <c r="AP29" s="1">
        <f t="shared" si="7"/>
        <v>2</v>
      </c>
    </row>
    <row r="30" spans="1:59">
      <c r="A30" s="1" t="s">
        <v>39</v>
      </c>
    </row>
    <row r="31" spans="1:59">
      <c r="A31" s="1" t="s">
        <v>40</v>
      </c>
    </row>
    <row r="32" spans="1:59">
      <c r="A32" s="1" t="s">
        <v>41</v>
      </c>
    </row>
    <row r="33" spans="1:1">
      <c r="A33" s="1" t="s">
        <v>42</v>
      </c>
    </row>
  </sheetData>
  <sheetProtection selectLockedCells="1" selectUnlockedCells="1"/>
  <phoneticPr fontId="4" type="noConversion"/>
  <printOptions gridLines="1"/>
  <pageMargins left="0.25" right="0.25" top="0.79027777777777775" bottom="0.79027777777777775" header="0.79027777777777775" footer="0.79027777777777775"/>
  <pageSetup orientation="landscape" useFirstPageNumber="1" horizontalDpi="300" verticalDpi="300"/>
  <headerFooter>
    <oddHeader>&amp;C000000&amp;A</oddHeader>
    <oddFooter>&amp;L000000&amp;D&amp;C000000Page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byMonth</vt:lpstr>
    </vt:vector>
  </TitlesOfParts>
  <Company>FASinc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Fletcher</dc:creator>
  <cp:lastModifiedBy>Garth Fletcher</cp:lastModifiedBy>
  <cp:lastPrinted>2018-04-03T03:17:06Z</cp:lastPrinted>
  <dcterms:created xsi:type="dcterms:W3CDTF">2018-04-03T03:17:06Z</dcterms:created>
  <dcterms:modified xsi:type="dcterms:W3CDTF">2018-04-03T03:17:50Z</dcterms:modified>
</cp:coreProperties>
</file>